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7" i="1" l="1"/>
  <c r="C124" i="1"/>
  <c r="C121" i="1"/>
  <c r="C119" i="1"/>
  <c r="C73" i="1"/>
  <c r="H58" i="1"/>
  <c r="H30" i="1"/>
  <c r="H51" i="1"/>
  <c r="H63" i="1"/>
  <c r="H50" i="1"/>
  <c r="H34" i="1" l="1"/>
  <c r="H26" i="1"/>
  <c r="H62" i="1" l="1"/>
  <c r="H38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<sst xmlns="http://schemas.openxmlformats.org/spreadsheetml/2006/main" count="172" uniqueCount="116">
  <si>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</si>
  <si>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</si>
  <si>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</si>
  <si>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</si>
  <si>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</si>
  <si>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</si>
  <si>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</si>
  <si>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</si>
  <si>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</si>
  <si>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</si>
  <si>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</si>
  <si>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</si>
  <si>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</si>
  <si>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</si>
  <si>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</si>
  <si>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</si>
  <si>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</si>
  <si>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</si>
  <si>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</si>
  <si>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</si>
  <si>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</si>
  <si>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</si>
  <si>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</si>
  <si>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</si>
  <si>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</si>
  <si>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</si>
  <si>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</si>
  <si>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</si>
  <si>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</si>
  <si>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</si>
  <si>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</si>
  <si>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</si>
  <si>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12.02.2026 </t>
  </si>
  <si>
    <t>Primljena i neutrošena participacija od 12.02.2026</t>
  </si>
  <si>
    <t xml:space="preserve">Dana 12.02.2026. godine Dom zdravlja Požarevac je izvršio plaćanje prema dobavljačima: </t>
  </si>
  <si>
    <t xml:space="preserve">AD Elektroprivreda- ogranak TE-KO </t>
  </si>
  <si>
    <t>NIS a.d. Novi Sad</t>
  </si>
  <si>
    <t>Toplifikacija JP</t>
  </si>
  <si>
    <t>Aqua Marija</t>
  </si>
  <si>
    <t>Agatel</t>
  </si>
  <si>
    <t>Elpin s.a.</t>
  </si>
  <si>
    <t>Elektroluks- 12</t>
  </si>
  <si>
    <t>JKP Komunalne službe</t>
  </si>
  <si>
    <t>JP PTT Saobraćaja Požarevac</t>
  </si>
  <si>
    <t>Lavija</t>
  </si>
  <si>
    <t>Laki servis</t>
  </si>
  <si>
    <t>MT: S Telekom 012</t>
  </si>
  <si>
    <t>M Parts</t>
  </si>
  <si>
    <t>Orion</t>
  </si>
  <si>
    <t>Remondis</t>
  </si>
  <si>
    <t>Šiler</t>
  </si>
  <si>
    <t>SBB</t>
  </si>
  <si>
    <t>TNT Team</t>
  </si>
  <si>
    <t>Vujić STR</t>
  </si>
  <si>
    <t>Vinča</t>
  </si>
  <si>
    <t>MT: S Telekom 065</t>
  </si>
  <si>
    <t>MT: S Telekom 062</t>
  </si>
  <si>
    <t>PRINT SR</t>
  </si>
  <si>
    <t>Autocentar Toplica</t>
  </si>
  <si>
    <t>APOTEKA PIONIRSKI TRG</t>
  </si>
  <si>
    <t>Auto- Mirkos doo</t>
  </si>
  <si>
    <t>TEKO50732/1/2025/501</t>
  </si>
  <si>
    <t>9006397155</t>
  </si>
  <si>
    <t>9006394549</t>
  </si>
  <si>
    <t>OG2/2025-6139</t>
  </si>
  <si>
    <t>OG2/2025-6138</t>
  </si>
  <si>
    <t>25-POS-20939</t>
  </si>
  <si>
    <t>R-1777/25VP</t>
  </si>
  <si>
    <t>R-1778/25VP</t>
  </si>
  <si>
    <t>286/25</t>
  </si>
  <si>
    <t>FA-2431-0/25</t>
  </si>
  <si>
    <t>FA-2455-0/25</t>
  </si>
  <si>
    <t>2330725</t>
  </si>
  <si>
    <t>2330825</t>
  </si>
  <si>
    <t>2330925</t>
  </si>
  <si>
    <t>2258925</t>
  </si>
  <si>
    <t>2258625</t>
  </si>
  <si>
    <t>2258725</t>
  </si>
  <si>
    <t>2258825</t>
  </si>
  <si>
    <t>250002106052</t>
  </si>
  <si>
    <t>1126/2025</t>
  </si>
  <si>
    <t>1137/2025</t>
  </si>
  <si>
    <t>1138/2025</t>
  </si>
  <si>
    <t>1164/2025</t>
  </si>
  <si>
    <t>25-RN011000020</t>
  </si>
  <si>
    <t>25-RN011000019</t>
  </si>
  <si>
    <t>98-291-012-1108380</t>
  </si>
  <si>
    <t>2025001400656</t>
  </si>
  <si>
    <t>2025001400662</t>
  </si>
  <si>
    <t>2025001400666</t>
  </si>
  <si>
    <t>2025001400675</t>
  </si>
  <si>
    <t>UGF1231/25-1121</t>
  </si>
  <si>
    <t>RA-25000559</t>
  </si>
  <si>
    <t>25-RN002000901</t>
  </si>
  <si>
    <t>25-RN002000893</t>
  </si>
  <si>
    <t>9094772680</t>
  </si>
  <si>
    <t>9095050298</t>
  </si>
  <si>
    <t>9094730465</t>
  </si>
  <si>
    <t>IF25-0309</t>
  </si>
  <si>
    <t>25-F01-00306</t>
  </si>
  <si>
    <t>25-3000-007307</t>
  </si>
  <si>
    <t>36-291-065-1108382</t>
  </si>
  <si>
    <t>44-291-062-1108381</t>
  </si>
  <si>
    <t>89-291-012-1108383</t>
  </si>
  <si>
    <t>556/4681</t>
  </si>
  <si>
    <t>550/4649</t>
  </si>
  <si>
    <t>69/2026</t>
  </si>
  <si>
    <t>71/2026</t>
  </si>
  <si>
    <t>616</t>
  </si>
  <si>
    <t>26-11-0004</t>
  </si>
  <si>
    <t>26-11-0003</t>
  </si>
  <si>
    <t>UKUPNO ENERGENTI PO TREBOVANJU</t>
  </si>
  <si>
    <t>UKUPNO MATERIJALNI- PO TREBOVANJU</t>
  </si>
  <si>
    <t>UKUPNO SREDSTVA DUNAV OSIGURANJA</t>
  </si>
  <si>
    <t xml:space="preserve">UKUPNO SANIT.-ZUBNO- PO TREBOVANJU </t>
  </si>
  <si>
    <t>UKUPNO SREDSTVA OPŠTINE- DOTACIJA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</si>
</sst>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3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2" applyFont="1" applyFill="1" applyBorder="1" applyAlignment="1">
      <alignment horizontal="left"/>
    </xf>
    <xf numFmtId="0" fontId="9" fillId="0" borderId="1" xfId="3" applyFont="1" applyBorder="1"/>
    <xf numFmtId="4" fontId="7" fillId="0" borderId="1" xfId="2" applyNumberFormat="1" applyFont="1" applyFill="1" applyBorder="1" applyAlignment="1">
      <alignment horizontal="right"/>
    </xf>
    <xf numFmtId="167" fontId="10" fillId="0" borderId="1" xfId="3" applyNumberFormat="1" applyFont="1" applyBorder="1"/>
    <xf numFmtId="49" fontId="9" fillId="0" borderId="1" xfId="3" applyNumberFormat="1" applyFont="1" applyBorder="1"/>
    <xf numFmtId="167" fontId="9" fillId="0" borderId="1" xfId="3" applyNumberFormat="1" applyFont="1" applyBorder="1"/>
    <xf numFmtId="4" fontId="10" fillId="0" borderId="1" xfId="3" applyNumberFormat="1" applyFont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4"/>
  <sheetViews>
    <sheetView tabSelected="1" topLeftCell="B1" zoomScaleNormal="100" workbookViewId="0">
      <selection activeCell="E124" sqref="E12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46065</v>
      </c>
      <c r="H12" s="20">
        <v>2720216.27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46065</v>
      </c>
      <c r="H13" s="1">
        <f>H14+H31-H39-H55</f>
        <v>665144.63000000012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46065</v>
      </c>
      <c r="H14" s="22">
        <f>SUM(H15:H30)</f>
        <v>3041641.6999999997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353387.22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1209044.8700000001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</f>
        <v>1407331.63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</f>
        <v>71877.979999999981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46065</v>
      </c>
      <c r="H31" s="22">
        <f>H32+H33+H34+H35+H37+H38+H36</f>
        <v>346761.18000000005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</f>
        <v>317373.18000000005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</f>
        <v>29388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46065</v>
      </c>
      <c r="H39" s="19">
        <f>SUM(H40:H54)</f>
        <v>2715258.26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353387.22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f>1209044.87</f>
        <v>1209044.8700000001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842543.33+310245.16+37.68</f>
        <v>1152826.17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46065</v>
      </c>
      <c r="H55" s="19">
        <f>SUM(H56:H61)</f>
        <v>7999.99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f>7999.99</f>
        <v>7999.99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46065</v>
      </c>
      <c r="H62" s="25">
        <f>6082460.98-7682.4+16512.4-16512.4+54996.71+625615.85+74472.33-625615.85-9175.98+53878</f>
        <v>6248949.6399999997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f>53878+4140000</f>
        <v>4193878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2720216.2699999996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6" t="s">
        <v>35</v>
      </c>
      <c r="C68" s="58">
        <v>28795.17</v>
      </c>
      <c r="D68" s="56" t="s">
        <v>61</v>
      </c>
    </row>
    <row r="69" spans="2:11" x14ac:dyDescent="0.25">
      <c r="B69" s="56" t="s">
        <v>36</v>
      </c>
      <c r="C69" s="58">
        <v>10265.35</v>
      </c>
      <c r="D69" s="56" t="s">
        <v>62</v>
      </c>
    </row>
    <row r="70" spans="2:11" x14ac:dyDescent="0.25">
      <c r="B70" s="56" t="s">
        <v>36</v>
      </c>
      <c r="C70" s="58">
        <v>613021.97</v>
      </c>
      <c r="D70" s="56" t="s">
        <v>63</v>
      </c>
    </row>
    <row r="71" spans="2:11" x14ac:dyDescent="0.25">
      <c r="B71" s="56" t="s">
        <v>37</v>
      </c>
      <c r="C71" s="58">
        <v>187773.56</v>
      </c>
      <c r="D71" s="56" t="s">
        <v>64</v>
      </c>
    </row>
    <row r="72" spans="2:11" x14ac:dyDescent="0.25">
      <c r="B72" s="56" t="s">
        <v>37</v>
      </c>
      <c r="C72" s="58">
        <v>369188.82</v>
      </c>
      <c r="D72" s="56" t="s">
        <v>65</v>
      </c>
    </row>
    <row r="73" spans="2:11" x14ac:dyDescent="0.25">
      <c r="B73" s="62" t="s">
        <v>111</v>
      </c>
      <c r="C73" s="59">
        <f>SUM(C68:C72)</f>
        <v>1209044.8700000001</v>
      </c>
      <c r="D73" s="60"/>
    </row>
    <row r="74" spans="2:11" x14ac:dyDescent="0.25">
      <c r="B74" s="57" t="s">
        <v>38</v>
      </c>
      <c r="C74" s="61">
        <v>8780</v>
      </c>
      <c r="D74" s="60" t="s">
        <v>66</v>
      </c>
    </row>
    <row r="75" spans="2:11" x14ac:dyDescent="0.25">
      <c r="B75" s="57" t="s">
        <v>39</v>
      </c>
      <c r="C75" s="61">
        <v>8257.2000000000007</v>
      </c>
      <c r="D75" s="60" t="s">
        <v>67</v>
      </c>
    </row>
    <row r="76" spans="2:11" x14ac:dyDescent="0.25">
      <c r="B76" s="57" t="s">
        <v>39</v>
      </c>
      <c r="C76" s="61">
        <v>1827</v>
      </c>
      <c r="D76" s="60" t="s">
        <v>68</v>
      </c>
    </row>
    <row r="77" spans="2:11" x14ac:dyDescent="0.25">
      <c r="B77" s="57" t="s">
        <v>40</v>
      </c>
      <c r="C77" s="61">
        <v>30000</v>
      </c>
      <c r="D77" s="60" t="s">
        <v>69</v>
      </c>
    </row>
    <row r="78" spans="2:11" x14ac:dyDescent="0.25">
      <c r="B78" s="57" t="s">
        <v>41</v>
      </c>
      <c r="C78" s="61">
        <v>2560</v>
      </c>
      <c r="D78" s="60" t="s">
        <v>70</v>
      </c>
    </row>
    <row r="79" spans="2:11" x14ac:dyDescent="0.25">
      <c r="B79" s="57" t="s">
        <v>41</v>
      </c>
      <c r="C79" s="61">
        <v>165</v>
      </c>
      <c r="D79" s="60" t="s">
        <v>71</v>
      </c>
    </row>
    <row r="80" spans="2:11" x14ac:dyDescent="0.25">
      <c r="B80" s="57" t="s">
        <v>42</v>
      </c>
      <c r="C80" s="61">
        <v>350.46</v>
      </c>
      <c r="D80" s="60" t="s">
        <v>72</v>
      </c>
    </row>
    <row r="81" spans="2:4" x14ac:dyDescent="0.25">
      <c r="B81" s="57" t="s">
        <v>42</v>
      </c>
      <c r="C81" s="61">
        <v>16562.48</v>
      </c>
      <c r="D81" s="60" t="s">
        <v>73</v>
      </c>
    </row>
    <row r="82" spans="2:4" x14ac:dyDescent="0.25">
      <c r="B82" s="57" t="s">
        <v>42</v>
      </c>
      <c r="C82" s="61">
        <v>895.62</v>
      </c>
      <c r="D82" s="60" t="s">
        <v>74</v>
      </c>
    </row>
    <row r="83" spans="2:4" x14ac:dyDescent="0.25">
      <c r="B83" s="57" t="s">
        <v>42</v>
      </c>
      <c r="C83" s="61">
        <v>532.17999999999995</v>
      </c>
      <c r="D83" s="60" t="s">
        <v>75</v>
      </c>
    </row>
    <row r="84" spans="2:4" x14ac:dyDescent="0.25">
      <c r="B84" s="57" t="s">
        <v>42</v>
      </c>
      <c r="C84" s="61">
        <v>70741</v>
      </c>
      <c r="D84" s="60" t="s">
        <v>76</v>
      </c>
    </row>
    <row r="85" spans="2:4" x14ac:dyDescent="0.25">
      <c r="B85" s="57" t="s">
        <v>42</v>
      </c>
      <c r="C85" s="61">
        <v>42834</v>
      </c>
      <c r="D85" s="60" t="s">
        <v>77</v>
      </c>
    </row>
    <row r="86" spans="2:4" x14ac:dyDescent="0.25">
      <c r="B86" s="57" t="s">
        <v>42</v>
      </c>
      <c r="C86" s="61">
        <v>70092</v>
      </c>
      <c r="D86" s="60" t="s">
        <v>78</v>
      </c>
    </row>
    <row r="87" spans="2:4" x14ac:dyDescent="0.25">
      <c r="B87" s="57" t="s">
        <v>43</v>
      </c>
      <c r="C87" s="61">
        <v>40740</v>
      </c>
      <c r="D87" s="60" t="s">
        <v>79</v>
      </c>
    </row>
    <row r="88" spans="2:4" x14ac:dyDescent="0.25">
      <c r="B88" s="57" t="s">
        <v>44</v>
      </c>
      <c r="C88" s="61">
        <v>11808</v>
      </c>
      <c r="D88" s="60" t="s">
        <v>80</v>
      </c>
    </row>
    <row r="89" spans="2:4" x14ac:dyDescent="0.25">
      <c r="B89" s="57" t="s">
        <v>44</v>
      </c>
      <c r="C89" s="61">
        <v>35750</v>
      </c>
      <c r="D89" s="60" t="s">
        <v>81</v>
      </c>
    </row>
    <row r="90" spans="2:4" x14ac:dyDescent="0.25">
      <c r="B90" s="57" t="s">
        <v>44</v>
      </c>
      <c r="C90" s="61">
        <v>6600</v>
      </c>
      <c r="D90" s="60" t="s">
        <v>82</v>
      </c>
    </row>
    <row r="91" spans="2:4" x14ac:dyDescent="0.25">
      <c r="B91" s="57" t="s">
        <v>44</v>
      </c>
      <c r="C91" s="61">
        <v>7080</v>
      </c>
      <c r="D91" s="60" t="s">
        <v>82</v>
      </c>
    </row>
    <row r="92" spans="2:4" x14ac:dyDescent="0.25">
      <c r="B92" s="57" t="s">
        <v>44</v>
      </c>
      <c r="C92" s="61">
        <v>7560</v>
      </c>
      <c r="D92" s="60" t="s">
        <v>83</v>
      </c>
    </row>
    <row r="93" spans="2:4" x14ac:dyDescent="0.25">
      <c r="B93" s="57" t="s">
        <v>45</v>
      </c>
      <c r="C93" s="61">
        <v>126500</v>
      </c>
      <c r="D93" s="60" t="s">
        <v>84</v>
      </c>
    </row>
    <row r="94" spans="2:4" x14ac:dyDescent="0.25">
      <c r="B94" s="57" t="s">
        <v>45</v>
      </c>
      <c r="C94" s="61">
        <v>76000</v>
      </c>
      <c r="D94" s="60" t="s">
        <v>85</v>
      </c>
    </row>
    <row r="95" spans="2:4" x14ac:dyDescent="0.25">
      <c r="B95" s="57" t="s">
        <v>46</v>
      </c>
      <c r="C95" s="61">
        <v>26314.59</v>
      </c>
      <c r="D95" s="60" t="s">
        <v>86</v>
      </c>
    </row>
    <row r="96" spans="2:4" x14ac:dyDescent="0.25">
      <c r="B96" s="57" t="s">
        <v>47</v>
      </c>
      <c r="C96" s="61">
        <v>1300</v>
      </c>
      <c r="D96" s="60" t="s">
        <v>87</v>
      </c>
    </row>
    <row r="97" spans="2:4" x14ac:dyDescent="0.25">
      <c r="B97" s="57" t="s">
        <v>47</v>
      </c>
      <c r="C97" s="61">
        <v>1300</v>
      </c>
      <c r="D97" s="60" t="s">
        <v>88</v>
      </c>
    </row>
    <row r="98" spans="2:4" x14ac:dyDescent="0.25">
      <c r="B98" s="57" t="s">
        <v>47</v>
      </c>
      <c r="C98" s="61">
        <v>1300</v>
      </c>
      <c r="D98" s="60" t="s">
        <v>89</v>
      </c>
    </row>
    <row r="99" spans="2:4" x14ac:dyDescent="0.25">
      <c r="B99" s="57" t="s">
        <v>47</v>
      </c>
      <c r="C99" s="61">
        <v>1300</v>
      </c>
      <c r="D99" s="60" t="s">
        <v>90</v>
      </c>
    </row>
    <row r="100" spans="2:4" x14ac:dyDescent="0.25">
      <c r="B100" s="57" t="s">
        <v>48</v>
      </c>
      <c r="C100" s="61">
        <v>1798.8</v>
      </c>
      <c r="D100" s="60" t="s">
        <v>91</v>
      </c>
    </row>
    <row r="101" spans="2:4" x14ac:dyDescent="0.25">
      <c r="B101" s="57" t="s">
        <v>49</v>
      </c>
      <c r="C101" s="61">
        <v>1584</v>
      </c>
      <c r="D101" s="60" t="s">
        <v>92</v>
      </c>
    </row>
    <row r="102" spans="2:4" x14ac:dyDescent="0.25">
      <c r="B102" s="57" t="s">
        <v>50</v>
      </c>
      <c r="C102" s="61">
        <v>121800</v>
      </c>
      <c r="D102" s="60" t="s">
        <v>93</v>
      </c>
    </row>
    <row r="103" spans="2:4" x14ac:dyDescent="0.25">
      <c r="B103" s="57" t="s">
        <v>50</v>
      </c>
      <c r="C103" s="61">
        <v>61116</v>
      </c>
      <c r="D103" s="60" t="s">
        <v>94</v>
      </c>
    </row>
    <row r="104" spans="2:4" x14ac:dyDescent="0.25">
      <c r="B104" s="57" t="s">
        <v>51</v>
      </c>
      <c r="C104" s="61">
        <v>2099</v>
      </c>
      <c r="D104" s="60" t="s">
        <v>95</v>
      </c>
    </row>
    <row r="105" spans="2:4" x14ac:dyDescent="0.25">
      <c r="B105" s="57" t="s">
        <v>51</v>
      </c>
      <c r="C105" s="61">
        <v>5838</v>
      </c>
      <c r="D105" s="60" t="s">
        <v>96</v>
      </c>
    </row>
    <row r="106" spans="2:4" x14ac:dyDescent="0.25">
      <c r="B106" s="57" t="s">
        <v>51</v>
      </c>
      <c r="C106" s="61">
        <v>4758</v>
      </c>
      <c r="D106" s="60" t="s">
        <v>97</v>
      </c>
    </row>
    <row r="107" spans="2:4" x14ac:dyDescent="0.25">
      <c r="B107" s="57" t="s">
        <v>52</v>
      </c>
      <c r="C107" s="61">
        <v>15000</v>
      </c>
      <c r="D107" s="60" t="s">
        <v>98</v>
      </c>
    </row>
    <row r="108" spans="2:4" x14ac:dyDescent="0.25">
      <c r="B108" s="57" t="s">
        <v>53</v>
      </c>
      <c r="C108" s="61">
        <v>1400</v>
      </c>
      <c r="D108" s="60" t="s">
        <v>99</v>
      </c>
    </row>
    <row r="109" spans="2:4" x14ac:dyDescent="0.25">
      <c r="B109" s="57" t="s">
        <v>54</v>
      </c>
      <c r="C109" s="61">
        <v>30000</v>
      </c>
      <c r="D109" s="60" t="s">
        <v>100</v>
      </c>
    </row>
    <row r="110" spans="2:4" x14ac:dyDescent="0.25">
      <c r="B110" s="57" t="s">
        <v>55</v>
      </c>
      <c r="C110" s="58">
        <v>11394</v>
      </c>
      <c r="D110" s="56" t="s">
        <v>101</v>
      </c>
    </row>
    <row r="111" spans="2:4" x14ac:dyDescent="0.25">
      <c r="B111" s="57" t="s">
        <v>56</v>
      </c>
      <c r="C111" s="58">
        <v>157321.16</v>
      </c>
      <c r="D111" s="56" t="s">
        <v>102</v>
      </c>
    </row>
    <row r="112" spans="2:4" x14ac:dyDescent="0.25">
      <c r="B112" s="57" t="s">
        <v>46</v>
      </c>
      <c r="C112" s="58">
        <v>6050</v>
      </c>
      <c r="D112" s="56" t="s">
        <v>103</v>
      </c>
    </row>
    <row r="113" spans="2:4" x14ac:dyDescent="0.25">
      <c r="B113" s="56" t="s">
        <v>57</v>
      </c>
      <c r="C113" s="58">
        <v>5400</v>
      </c>
      <c r="D113" s="56" t="s">
        <v>104</v>
      </c>
    </row>
    <row r="114" spans="2:4" x14ac:dyDescent="0.25">
      <c r="B114" s="56" t="s">
        <v>57</v>
      </c>
      <c r="C114" s="58">
        <v>79210</v>
      </c>
      <c r="D114" s="56" t="s">
        <v>105</v>
      </c>
    </row>
    <row r="115" spans="2:4" x14ac:dyDescent="0.25">
      <c r="B115" s="56" t="s">
        <v>58</v>
      </c>
      <c r="C115" s="58">
        <v>26600</v>
      </c>
      <c r="D115" s="56" t="s">
        <v>106</v>
      </c>
    </row>
    <row r="116" spans="2:4" x14ac:dyDescent="0.25">
      <c r="B116" s="56" t="s">
        <v>58</v>
      </c>
      <c r="C116" s="58">
        <v>24270</v>
      </c>
      <c r="D116" s="56" t="s">
        <v>107</v>
      </c>
    </row>
    <row r="117" spans="2:4" x14ac:dyDescent="0.25">
      <c r="B117" s="62" t="s">
        <v>112</v>
      </c>
      <c r="C117" s="59">
        <f>SUM(C74:C116)</f>
        <v>1152788.49</v>
      </c>
      <c r="D117" s="60"/>
    </row>
    <row r="118" spans="2:4" x14ac:dyDescent="0.25">
      <c r="B118" s="56" t="s">
        <v>58</v>
      </c>
      <c r="C118" s="58">
        <v>53878</v>
      </c>
      <c r="D118" s="56" t="s">
        <v>107</v>
      </c>
    </row>
    <row r="119" spans="2:4" x14ac:dyDescent="0.25">
      <c r="B119" s="62" t="s">
        <v>113</v>
      </c>
      <c r="C119" s="59">
        <f>SUM(C118)</f>
        <v>53878</v>
      </c>
      <c r="D119" s="60"/>
    </row>
    <row r="120" spans="2:4" x14ac:dyDescent="0.25">
      <c r="B120" s="56" t="s">
        <v>59</v>
      </c>
      <c r="C120" s="61">
        <v>7999.99</v>
      </c>
      <c r="D120" s="60" t="s">
        <v>108</v>
      </c>
    </row>
    <row r="121" spans="2:4" x14ac:dyDescent="0.25">
      <c r="B121" s="62" t="s">
        <v>114</v>
      </c>
      <c r="C121" s="59">
        <f>SUM(C120)</f>
        <v>7999.99</v>
      </c>
      <c r="D121" s="60"/>
    </row>
    <row r="122" spans="2:4" x14ac:dyDescent="0.25">
      <c r="B122" s="56" t="s">
        <v>60</v>
      </c>
      <c r="C122" s="61">
        <v>2070000</v>
      </c>
      <c r="D122" s="60" t="s">
        <v>109</v>
      </c>
    </row>
    <row r="123" spans="2:4" x14ac:dyDescent="0.25">
      <c r="B123" s="56" t="s">
        <v>60</v>
      </c>
      <c r="C123" s="61">
        <v>2070000</v>
      </c>
      <c r="D123" s="60" t="s">
        <v>110</v>
      </c>
    </row>
    <row r="124" spans="2:4" x14ac:dyDescent="0.25">
      <c r="B124" s="62" t="s">
        <v>115</v>
      </c>
      <c r="C124" s="59">
        <f>SUM(C122:C123)</f>
        <v>4140000</v>
      </c>
      <c r="D124" s="60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2026-02-18T15:17:10Z</dcterms:modified>
  <cp:category/>
  <cp:contentStatus/>
</cp:coreProperties>
</file>